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sse Machine\Google Drive\BTS Compta_Gestion\1ère Année\TP Info Stats\Chapitre 1\"/>
    </mc:Choice>
  </mc:AlternateContent>
  <xr:revisionPtr revIDLastSave="0" documentId="13_ncr:1_{FA41A1B9-4E2F-47AC-9F49-847668764E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 étudiant" sheetId="7" r:id="rId1"/>
    <sheet name="3 corrigé" sheetId="8" r:id="rId2"/>
    <sheet name="6 données" sheetId="5" r:id="rId3"/>
    <sheet name="6 corrigé" sheetId="6" r:id="rId4"/>
  </sheets>
  <calcPr calcId="191029"/>
  <pivotCaches>
    <pivotCache cacheId="0" r:id="rId5"/>
  </pivotCaches>
</workbook>
</file>

<file path=xl/calcChain.xml><?xml version="1.0" encoding="utf-8"?>
<calcChain xmlns="http://schemas.openxmlformats.org/spreadsheetml/2006/main">
  <c r="F5" i="8" l="1"/>
  <c r="F6" i="8"/>
  <c r="F7" i="8"/>
  <c r="F8" i="8"/>
  <c r="F9" i="8"/>
  <c r="F4" i="8"/>
  <c r="F3" i="8"/>
  <c r="D5" i="8"/>
  <c r="D6" i="8" s="1"/>
  <c r="D4" i="8"/>
  <c r="D2" i="8"/>
  <c r="E4" i="8" s="1"/>
  <c r="E3" i="8" l="1"/>
  <c r="E5" i="8"/>
  <c r="E6" i="8"/>
  <c r="D7" i="8"/>
  <c r="D8" i="8" l="1"/>
  <c r="E7" i="8"/>
  <c r="E8" i="8" l="1"/>
  <c r="D9" i="8"/>
  <c r="C10" i="8" l="1"/>
  <c r="C11" i="8" s="1"/>
  <c r="D13" i="8" s="1"/>
  <c r="E9" i="8"/>
  <c r="E13" i="8" l="1"/>
</calcChain>
</file>

<file path=xl/sharedStrings.xml><?xml version="1.0" encoding="utf-8"?>
<sst xmlns="http://schemas.openxmlformats.org/spreadsheetml/2006/main" count="36" uniqueCount="28">
  <si>
    <t>Année</t>
  </si>
  <si>
    <t>Mois</t>
  </si>
  <si>
    <t>Prix en US $</t>
  </si>
  <si>
    <t>Total général</t>
  </si>
  <si>
    <t>Somme de mois</t>
  </si>
  <si>
    <t>Total</t>
  </si>
  <si>
    <t>Nombre</t>
  </si>
  <si>
    <t>Prix en $ US</t>
  </si>
  <si>
    <t xml:space="preserve">Tourteaux de soja </t>
  </si>
  <si>
    <t>Rang</t>
  </si>
  <si>
    <t>Taux d'évolution mensuel en %</t>
  </si>
  <si>
    <t xml:space="preserve">Prix moyen du mois en euros par tonne  </t>
  </si>
  <si>
    <t>Indice base 100 au 1er mai 2014</t>
  </si>
  <si>
    <t>CM global</t>
  </si>
  <si>
    <t xml:space="preserve">Cm moyen </t>
  </si>
  <si>
    <t xml:space="preserve">Taux moyen </t>
  </si>
  <si>
    <t>280-310</t>
  </si>
  <si>
    <t>310-340</t>
  </si>
  <si>
    <t>340-370</t>
  </si>
  <si>
    <t>370-400</t>
  </si>
  <si>
    <t>400-430</t>
  </si>
  <si>
    <t>430-460</t>
  </si>
  <si>
    <t>460-490</t>
  </si>
  <si>
    <t>490-520</t>
  </si>
  <si>
    <t>520-550</t>
  </si>
  <si>
    <t>550-580</t>
  </si>
  <si>
    <t>Taux d'évolution mensuel 
en %</t>
  </si>
  <si>
    <r>
      <t xml:space="preserve">CM </t>
    </r>
    <r>
      <rPr>
        <b/>
        <sz val="10"/>
        <color theme="1"/>
        <rFont val="Calibri"/>
        <family val="2"/>
        <scheme val="minor"/>
      </rPr>
      <t>mensuel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</si>
</sst>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0" fillId="0" borderId="3" xfId="0" applyBorder="1"/>
    <xf numFmtId="0" fontId="0" fillId="0" borderId="3" xfId="0" pivotButton="1" applyBorder="1"/>
    <xf numFmtId="0" fontId="0" fillId="0" borderId="4" xfId="0" applyBorder="1"/>
    <xf numFmtId="0" fontId="0" fillId="0" borderId="6" xfId="0" applyBorder="1"/>
    <xf numFmtId="0" fontId="0" fillId="0" borderId="6" xfId="0" applyNumberFormat="1" applyBorder="1"/>
    <xf numFmtId="0" fontId="0" fillId="0" borderId="1" xfId="0" applyNumberForma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0" borderId="0" xfId="1"/>
    <xf numFmtId="17" fontId="1" fillId="0" borderId="0" xfId="1" applyNumberFormat="1" applyAlignment="1">
      <alignment horizontal="center"/>
    </xf>
    <xf numFmtId="0" fontId="1" fillId="0" borderId="0" xfId="1" applyNumberFormat="1" applyAlignment="1">
      <alignment horizontal="center"/>
    </xf>
    <xf numFmtId="2" fontId="6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6" fillId="0" borderId="0" xfId="1" applyFont="1" applyAlignment="1">
      <alignment horizontal="center"/>
    </xf>
    <xf numFmtId="2" fontId="6" fillId="0" borderId="0" xfId="1" applyNumberFormat="1" applyFont="1" applyAlignment="1">
      <alignment horizontal="right"/>
    </xf>
    <xf numFmtId="0" fontId="5" fillId="0" borderId="0" xfId="1" applyFont="1"/>
    <xf numFmtId="165" fontId="1" fillId="0" borderId="0" xfId="1" applyNumberFormat="1"/>
    <xf numFmtId="10" fontId="1" fillId="0" borderId="0" xfId="1" applyNumberFormat="1"/>
    <xf numFmtId="0" fontId="7" fillId="0" borderId="0" xfId="1" applyFont="1"/>
    <xf numFmtId="17" fontId="1" fillId="0" borderId="0" xfId="1" applyNumberFormat="1"/>
    <xf numFmtId="0" fontId="1" fillId="0" borderId="0" xfId="1" applyAlignment="1">
      <alignment horizontal="center" vertical="center"/>
    </xf>
    <xf numFmtId="0" fontId="1" fillId="0" borderId="0" xfId="1" applyAlignment="1">
      <alignment horizontal="right"/>
    </xf>
    <xf numFmtId="166" fontId="1" fillId="0" borderId="0" xfId="1" applyNumberFormat="1"/>
    <xf numFmtId="2" fontId="1" fillId="0" borderId="0" xfId="1" applyNumberFormat="1"/>
    <xf numFmtId="17" fontId="7" fillId="0" borderId="0" xfId="1" applyNumberFormat="1" applyFont="1" applyAlignment="1">
      <alignment horizontal="center"/>
    </xf>
    <xf numFmtId="0" fontId="2" fillId="0" borderId="0" xfId="1" applyFont="1"/>
    <xf numFmtId="0" fontId="8" fillId="0" borderId="5" xfId="0" applyFont="1" applyBorder="1"/>
    <xf numFmtId="0" fontId="8" fillId="0" borderId="2" xfId="0" applyNumberFormat="1" applyFont="1" applyBorder="1"/>
    <xf numFmtId="0" fontId="9" fillId="0" borderId="0" xfId="1" applyFont="1"/>
    <xf numFmtId="0" fontId="11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2">
    <dxf>
      <font>
        <b/>
      </font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70766585211332E-2"/>
          <c:y val="0.15445564304461942"/>
          <c:w val="0.62929360123088274"/>
          <c:h val="0.79619982502187414"/>
        </c:manualLayout>
      </c:layout>
      <c:scatterChart>
        <c:scatterStyle val="lineMarker"/>
        <c:varyColors val="0"/>
        <c:ser>
          <c:idx val="0"/>
          <c:order val="0"/>
          <c:dLbls>
            <c:dLbl>
              <c:idx val="0"/>
              <c:layout>
                <c:manualLayout>
                  <c:x val="-4.9863562313331722E-2"/>
                  <c:y val="-5.7322134733158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26-472A-91A7-EA83C95087F5}"/>
                </c:ext>
              </c:extLst>
            </c:dLbl>
            <c:dLbl>
              <c:idx val="1"/>
              <c:layout>
                <c:manualLayout>
                  <c:x val="-0.10733482668114762"/>
                  <c:y val="8.43324584426947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26-472A-91A7-EA83C95087F5}"/>
                </c:ext>
              </c:extLst>
            </c:dLbl>
            <c:dLbl>
              <c:idx val="2"/>
              <c:layout>
                <c:manualLayout>
                  <c:x val="-3.1271608290343096E-2"/>
                  <c:y val="-7.0655468066491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26-472A-91A7-EA83C95087F5}"/>
                </c:ext>
              </c:extLst>
            </c:dLbl>
            <c:dLbl>
              <c:idx val="3"/>
              <c:layout>
                <c:manualLayout>
                  <c:x val="-2.5359761064349192E-3"/>
                  <c:y val="2.1766579177602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26-472A-91A7-EA83C95087F5}"/>
                </c:ext>
              </c:extLst>
            </c:dLbl>
            <c:dLbl>
              <c:idx val="4"/>
              <c:layout>
                <c:manualLayout>
                  <c:x val="-0.11020838989953806"/>
                  <c:y val="-3.98880139982502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26-472A-91A7-EA83C95087F5}"/>
                </c:ext>
              </c:extLst>
            </c:dLbl>
            <c:dLbl>
              <c:idx val="5"/>
              <c:layout>
                <c:manualLayout>
                  <c:x val="-0.10632206534528033"/>
                  <c:y val="-1.3333333333333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26-472A-91A7-EA83C95087F5}"/>
                </c:ext>
              </c:extLst>
            </c:dLbl>
            <c:dLbl>
              <c:idx val="6"/>
              <c:layout>
                <c:manualLayout>
                  <c:x val="-5.8484251968503993E-2"/>
                  <c:y val="5.7322134733158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26-472A-91A7-EA83C95087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'[1]CCF3 texte'!$B$3:$B$9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'[1]CCF3 texte'!$C$3:$C$9</c:f>
              <c:numCache>
                <c:formatCode>General</c:formatCode>
                <c:ptCount val="7"/>
                <c:pt idx="0">
                  <c:v>9.93</c:v>
                </c:pt>
                <c:pt idx="1">
                  <c:v>2.79</c:v>
                </c:pt>
                <c:pt idx="2">
                  <c:v>-0.7300000000000002</c:v>
                </c:pt>
                <c:pt idx="3">
                  <c:v>-3.32</c:v>
                </c:pt>
                <c:pt idx="4">
                  <c:v>7.89</c:v>
                </c:pt>
                <c:pt idx="5">
                  <c:v>12.8</c:v>
                </c:pt>
                <c:pt idx="6">
                  <c:v>9.61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'[1]CCF3 texte'!$C$1</c15:sqref>
                        </c15:formulaRef>
                      </c:ext>
                    </c:extLst>
                    <c:strCache>
                      <c:ptCount val="1"/>
                      <c:pt idx="0">
                        <c:v>Taux d'évolution mensuel en %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7F26-472A-91A7-EA83C9508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09632"/>
        <c:axId val="57911168"/>
      </c:scatterChart>
      <c:valAx>
        <c:axId val="5790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57911168"/>
        <c:crosses val="autoZero"/>
        <c:crossBetween val="midCat"/>
        <c:majorUnit val="1"/>
      </c:valAx>
      <c:valAx>
        <c:axId val="57911168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57909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70766585211332E-2"/>
          <c:y val="0.15445564304461942"/>
          <c:w val="0.6292936012308824"/>
          <c:h val="0.79619982502187392"/>
        </c:manualLayout>
      </c:layout>
      <c:scatterChart>
        <c:scatterStyle val="lineMarker"/>
        <c:varyColors val="0"/>
        <c:ser>
          <c:idx val="0"/>
          <c:order val="0"/>
          <c:dLbls>
            <c:dLbl>
              <c:idx val="0"/>
              <c:layout>
                <c:manualLayout>
                  <c:x val="-4.9863562313331687E-2"/>
                  <c:y val="-5.7322134733158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CA-414F-A138-CC7D0BC2D3E3}"/>
                </c:ext>
              </c:extLst>
            </c:dLbl>
            <c:dLbl>
              <c:idx val="1"/>
              <c:layout>
                <c:manualLayout>
                  <c:x val="-0.10733482668114762"/>
                  <c:y val="8.43324584426947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CA-414F-A138-CC7D0BC2D3E3}"/>
                </c:ext>
              </c:extLst>
            </c:dLbl>
            <c:dLbl>
              <c:idx val="2"/>
              <c:layout>
                <c:manualLayout>
                  <c:x val="-3.1271608290343096E-2"/>
                  <c:y val="-7.06554680664916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CA-414F-A138-CC7D0BC2D3E3}"/>
                </c:ext>
              </c:extLst>
            </c:dLbl>
            <c:dLbl>
              <c:idx val="3"/>
              <c:layout>
                <c:manualLayout>
                  <c:x val="-2.5359761064349192E-3"/>
                  <c:y val="2.1766579177602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CA-414F-A138-CC7D0BC2D3E3}"/>
                </c:ext>
              </c:extLst>
            </c:dLbl>
            <c:dLbl>
              <c:idx val="4"/>
              <c:layout>
                <c:manualLayout>
                  <c:x val="-0.11020838989953811"/>
                  <c:y val="-3.988801399825029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CA-414F-A138-CC7D0BC2D3E3}"/>
                </c:ext>
              </c:extLst>
            </c:dLbl>
            <c:dLbl>
              <c:idx val="5"/>
              <c:layout>
                <c:manualLayout>
                  <c:x val="-0.10632206534528028"/>
                  <c:y val="-1.3333333333333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CA-414F-A138-CC7D0BC2D3E3}"/>
                </c:ext>
              </c:extLst>
            </c:dLbl>
            <c:dLbl>
              <c:idx val="6"/>
              <c:layout>
                <c:manualLayout>
                  <c:x val="-5.8484251968503993E-2"/>
                  <c:y val="5.7322134733158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CA-414F-A138-CC7D0BC2D3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[1]CCF3!$B$3:$B$9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[1]CCF3!$C$3:$C$9</c:f>
              <c:numCache>
                <c:formatCode>General</c:formatCode>
                <c:ptCount val="7"/>
                <c:pt idx="0">
                  <c:v>9.93</c:v>
                </c:pt>
                <c:pt idx="1">
                  <c:v>2.79</c:v>
                </c:pt>
                <c:pt idx="2">
                  <c:v>-0.7300000000000002</c:v>
                </c:pt>
                <c:pt idx="3">
                  <c:v>-3.32</c:v>
                </c:pt>
                <c:pt idx="4">
                  <c:v>7.89</c:v>
                </c:pt>
                <c:pt idx="5">
                  <c:v>12.8</c:v>
                </c:pt>
                <c:pt idx="6">
                  <c:v>9.61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[1]CCF3!$C$1</c15:sqref>
                        </c15:formulaRef>
                      </c:ext>
                    </c:extLst>
                    <c:strCache>
                      <c:ptCount val="1"/>
                      <c:pt idx="0">
                        <c:v>Taux d'évolution mensuel en %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7-F9CA-414F-A138-CC7D0BC2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11488"/>
        <c:axId val="58113024"/>
      </c:scatterChart>
      <c:valAx>
        <c:axId val="5811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58113024"/>
        <c:crosses val="autoZero"/>
        <c:crossBetween val="midCat"/>
        <c:majorUnit val="1"/>
      </c:valAx>
      <c:valAx>
        <c:axId val="58113024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58111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586740</xdr:colOff>
      <xdr:row>0</xdr:row>
      <xdr:rowOff>194310</xdr:rowOff>
    </xdr:from>
    <xdr:to>
      <xdr:col>11</xdr:col>
      <xdr:colOff>434340</xdr:colOff>
      <xdr:row>14</xdr:row>
      <xdr:rowOff>137160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412432</xdr:colOff>
      <xdr:row>0</xdr:row>
      <xdr:rowOff>289560</xdr:rowOff>
    </xdr:from>
    <xdr:to>
      <xdr:col>15</xdr:col>
      <xdr:colOff>88582</xdr:colOff>
      <xdr:row>15</xdr:row>
      <xdr:rowOff>41910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2015%20BTS/BTS%20Ch1%20Info/Ch1%20CCF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ydia RM" refreshedDate="42036.944284953701" createdVersion="1" refreshedVersion="3" recordCount="48" upgradeOnRefresh="1" xr:uid="{00000000-000A-0000-FFFF-FFFF00000000}">
  <cacheSource type="worksheet">
    <worksheetSource ref="C2:D50" sheet="Ch1 CCF3" r:id="rId2"/>
  </cacheSource>
  <cacheFields count="2">
    <cacheField name="Prix en US $" numFmtId="0">
      <sharedItems containsSemiMixedTypes="0" containsString="0" containsNumber="1" minValue="281.60000000000002" maxValue="564.9" count="48">
        <n v="431.5"/>
        <n v="443.4"/>
        <n v="380.2"/>
        <n v="528.79999999999995"/>
        <n v="490.3"/>
        <n v="452.1"/>
        <n v="501.7"/>
        <n v="520"/>
        <n v="514.1"/>
        <n v="495.8"/>
        <n v="509.1"/>
        <n v="480.3"/>
        <n v="498.7"/>
        <n v="454.3"/>
        <n v="440.1"/>
        <n v="501.9"/>
        <n v="463.1"/>
        <n v="542.6"/>
        <n v="496.8"/>
        <n v="466"/>
        <n v="422.1"/>
        <n v="436.2"/>
        <n v="439.8"/>
        <n v="431.7"/>
        <n v="459.5"/>
        <n v="464.6"/>
        <n v="488.3"/>
        <n v="531.79999999999995"/>
        <n v="564.9"/>
        <n v="513"/>
        <n v="422.6"/>
        <n v="415"/>
        <n v="393.9"/>
        <n v="366"/>
        <n v="330.3"/>
        <n v="309.5"/>
        <n v="281.60000000000002"/>
        <n v="288.8"/>
        <n v="301.39999999999998"/>
        <n v="337.8"/>
        <n v="349.6"/>
        <n v="345.9"/>
        <n v="347.5"/>
        <n v="342.5"/>
        <n v="336.2"/>
        <n v="345.4"/>
        <n v="358.1"/>
        <n v="369.2"/>
      </sharedItems>
      <fieldGroup base="0">
        <rangePr autoStart="0" autoEnd="0" startNum="280" endNum="570" groupInterval="30"/>
        <groupItems count="12">
          <s v="&lt;280"/>
          <s v="280-310"/>
          <s v="310-340"/>
          <s v="340-370"/>
          <s v="370-400"/>
          <s v="400-430"/>
          <s v="430-460"/>
          <s v="460-490"/>
          <s v="490-520"/>
          <s v="520-550"/>
          <s v="550-580"/>
          <s v="&gt;580"/>
        </groupItems>
      </fieldGroup>
    </cacheField>
    <cacheField name="mois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n v="1"/>
  </r>
  <r>
    <x v="1"/>
    <n v="1"/>
  </r>
  <r>
    <x v="2"/>
    <n v="1"/>
  </r>
  <r>
    <x v="3"/>
    <n v="1"/>
  </r>
  <r>
    <x v="4"/>
    <n v="1"/>
  </r>
  <r>
    <x v="5"/>
    <n v="1"/>
  </r>
  <r>
    <x v="6"/>
    <n v="1"/>
  </r>
  <r>
    <x v="7"/>
    <n v="1"/>
  </r>
  <r>
    <x v="8"/>
    <n v="1"/>
  </r>
  <r>
    <x v="9"/>
    <n v="1"/>
  </r>
  <r>
    <x v="10"/>
    <n v="1"/>
  </r>
  <r>
    <x v="11"/>
    <n v="1"/>
  </r>
  <r>
    <x v="12"/>
    <n v="1"/>
  </r>
  <r>
    <x v="13"/>
    <n v="1"/>
  </r>
  <r>
    <x v="14"/>
    <n v="1"/>
  </r>
  <r>
    <x v="15"/>
    <n v="1"/>
  </r>
  <r>
    <x v="16"/>
    <n v="1"/>
  </r>
  <r>
    <x v="17"/>
    <n v="1"/>
  </r>
  <r>
    <x v="18"/>
    <n v="1"/>
  </r>
  <r>
    <x v="19"/>
    <n v="1"/>
  </r>
  <r>
    <x v="20"/>
    <n v="1"/>
  </r>
  <r>
    <x v="21"/>
    <n v="1"/>
  </r>
  <r>
    <x v="22"/>
    <n v="1"/>
  </r>
  <r>
    <x v="23"/>
    <n v="1"/>
  </r>
  <r>
    <x v="24"/>
    <n v="1"/>
  </r>
  <r>
    <x v="25"/>
    <n v="1"/>
  </r>
  <r>
    <x v="26"/>
    <n v="1"/>
  </r>
  <r>
    <x v="27"/>
    <n v="1"/>
  </r>
  <r>
    <x v="28"/>
    <n v="1"/>
  </r>
  <r>
    <x v="29"/>
    <n v="1"/>
  </r>
  <r>
    <x v="30"/>
    <n v="1"/>
  </r>
  <r>
    <x v="31"/>
    <n v="1"/>
  </r>
  <r>
    <x v="32"/>
    <n v="1"/>
  </r>
  <r>
    <x v="33"/>
    <n v="1"/>
  </r>
  <r>
    <x v="34"/>
    <n v="1"/>
  </r>
  <r>
    <x v="35"/>
    <n v="1"/>
  </r>
  <r>
    <x v="36"/>
    <n v="1"/>
  </r>
  <r>
    <x v="37"/>
    <n v="1"/>
  </r>
  <r>
    <x v="38"/>
    <n v="1"/>
  </r>
  <r>
    <x v="39"/>
    <n v="1"/>
  </r>
  <r>
    <x v="40"/>
    <n v="1"/>
  </r>
  <r>
    <x v="41"/>
    <n v="1"/>
  </r>
  <r>
    <x v="42"/>
    <n v="1"/>
  </r>
  <r>
    <x v="43"/>
    <n v="1"/>
  </r>
  <r>
    <x v="44"/>
    <n v="1"/>
  </r>
  <r>
    <x v="45"/>
    <n v="1"/>
  </r>
  <r>
    <x v="46"/>
    <n v="1"/>
  </r>
  <r>
    <x v="47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1" cacheId="0" dataOnRows="1" applyNumberFormats="0" applyBorderFormats="0" applyFontFormats="0" applyPatternFormats="0" applyAlignmentFormats="0" applyWidthHeightFormats="1" dataCaption="Données" updatedVersion="3" showMemberPropertyTips="0" useAutoFormatting="1" itemPrintTitles="1" createdVersion="1" indent="0" compact="0" compactData="0" gridDropZones="1">
  <location ref="A3:B15" firstHeaderRow="2" firstDataRow="2" firstDataCol="1"/>
  <pivotFields count="2">
    <pivotField axis="axisRow" compact="0" outline="0" subtotalTop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compact="0" outline="0" subtotalTop="0" showAll="0" includeNewItemsInFilter="1"/>
  </pivotFields>
  <rowFields count="1">
    <field x="0"/>
  </rowFields>
  <row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omme de mois" fld="1" baseField="0" baseItem="0"/>
  </dataFields>
  <formats count="2">
    <format dxfId="1">
      <pivotArea grandRow="1" outline="0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C2" sqref="C2"/>
    </sheetView>
  </sheetViews>
  <sheetFormatPr baseColWidth="10" defaultRowHeight="15" x14ac:dyDescent="0.25"/>
  <cols>
    <col min="1" max="1" width="8.42578125" style="20" customWidth="1"/>
    <col min="2" max="2" width="8.42578125" style="16" customWidth="1"/>
    <col min="3" max="3" width="17.7109375" style="16" customWidth="1"/>
    <col min="4" max="4" width="20.7109375" style="16" customWidth="1"/>
    <col min="5" max="5" width="16.42578125" style="16" customWidth="1"/>
    <col min="6" max="16384" width="11.42578125" style="16"/>
  </cols>
  <sheetData>
    <row r="1" spans="1:5" ht="34.5" customHeight="1" x14ac:dyDescent="0.25">
      <c r="A1" s="14" t="s">
        <v>1</v>
      </c>
      <c r="B1" s="14" t="s">
        <v>9</v>
      </c>
      <c r="C1" s="15" t="s">
        <v>10</v>
      </c>
      <c r="D1" s="15" t="s">
        <v>11</v>
      </c>
      <c r="E1" s="15" t="s">
        <v>12</v>
      </c>
    </row>
    <row r="2" spans="1:5" x14ac:dyDescent="0.25">
      <c r="A2" s="17">
        <v>41760</v>
      </c>
      <c r="B2" s="18">
        <v>0</v>
      </c>
      <c r="D2" s="19"/>
      <c r="E2" s="20">
        <v>100</v>
      </c>
    </row>
    <row r="3" spans="1:5" x14ac:dyDescent="0.25">
      <c r="A3" s="17">
        <v>41791</v>
      </c>
      <c r="B3" s="18">
        <v>1</v>
      </c>
      <c r="C3" s="20">
        <v>9.93</v>
      </c>
      <c r="D3" s="21">
        <v>1472</v>
      </c>
    </row>
    <row r="4" spans="1:5" x14ac:dyDescent="0.25">
      <c r="A4" s="17">
        <v>41821</v>
      </c>
      <c r="B4" s="18">
        <v>2</v>
      </c>
      <c r="C4" s="20">
        <v>2.79</v>
      </c>
      <c r="D4" s="19"/>
    </row>
    <row r="5" spans="1:5" x14ac:dyDescent="0.25">
      <c r="A5" s="17">
        <v>41852</v>
      </c>
      <c r="B5" s="18">
        <v>3</v>
      </c>
      <c r="C5" s="20">
        <v>-0.73</v>
      </c>
      <c r="D5" s="19"/>
    </row>
    <row r="6" spans="1:5" x14ac:dyDescent="0.25">
      <c r="A6" s="17">
        <v>41883</v>
      </c>
      <c r="B6" s="18">
        <v>4</v>
      </c>
      <c r="C6" s="20">
        <v>-3.32</v>
      </c>
      <c r="D6" s="19"/>
    </row>
    <row r="7" spans="1:5" x14ac:dyDescent="0.25">
      <c r="A7" s="17">
        <v>41913</v>
      </c>
      <c r="B7" s="18">
        <v>5</v>
      </c>
      <c r="C7" s="20">
        <v>7.89</v>
      </c>
      <c r="D7" s="19"/>
    </row>
    <row r="8" spans="1:5" x14ac:dyDescent="0.25">
      <c r="A8" s="17">
        <v>41944</v>
      </c>
      <c r="B8" s="18">
        <v>6</v>
      </c>
      <c r="C8" s="20">
        <v>12.8</v>
      </c>
      <c r="D8" s="19"/>
    </row>
    <row r="9" spans="1:5" x14ac:dyDescent="0.25">
      <c r="A9" s="17">
        <v>41974</v>
      </c>
      <c r="B9" s="18">
        <v>7</v>
      </c>
      <c r="C9" s="20">
        <v>9.61</v>
      </c>
      <c r="D9" s="19"/>
    </row>
    <row r="10" spans="1:5" x14ac:dyDescent="0.25">
      <c r="C10" s="22"/>
    </row>
    <row r="11" spans="1:5" x14ac:dyDescent="0.25">
      <c r="A11" s="23" t="s">
        <v>13</v>
      </c>
      <c r="C11" s="24"/>
    </row>
    <row r="12" spans="1:5" x14ac:dyDescent="0.25">
      <c r="A12" s="23" t="s">
        <v>14</v>
      </c>
      <c r="C12" s="25"/>
    </row>
    <row r="13" spans="1:5" x14ac:dyDescent="0.25">
      <c r="A13" s="23" t="s">
        <v>15</v>
      </c>
      <c r="B13" s="26"/>
      <c r="C13" s="26"/>
      <c r="D13" s="26"/>
      <c r="E13" s="26"/>
    </row>
    <row r="15" spans="1:5" x14ac:dyDescent="0.25">
      <c r="D15" s="27"/>
    </row>
    <row r="16" spans="1:5" x14ac:dyDescent="0.25">
      <c r="A16" s="28"/>
      <c r="B16" s="28"/>
    </row>
    <row r="17" spans="1:5" x14ac:dyDescent="0.25">
      <c r="A17" s="17"/>
      <c r="B17" s="18"/>
    </row>
    <row r="18" spans="1:5" x14ac:dyDescent="0.25">
      <c r="A18" s="17"/>
      <c r="B18" s="18"/>
    </row>
    <row r="19" spans="1:5" x14ac:dyDescent="0.25">
      <c r="A19" s="17"/>
      <c r="B19" s="18"/>
    </row>
    <row r="20" spans="1:5" x14ac:dyDescent="0.25">
      <c r="A20" s="17"/>
      <c r="B20" s="18"/>
    </row>
    <row r="21" spans="1:5" x14ac:dyDescent="0.25">
      <c r="A21" s="17"/>
      <c r="B21" s="18"/>
    </row>
    <row r="22" spans="1:5" x14ac:dyDescent="0.25">
      <c r="A22" s="17"/>
      <c r="B22" s="18"/>
    </row>
    <row r="23" spans="1:5" x14ac:dyDescent="0.25">
      <c r="A23" s="17"/>
      <c r="B23" s="18"/>
      <c r="D23" s="29"/>
    </row>
    <row r="24" spans="1:5" x14ac:dyDescent="0.25">
      <c r="A24" s="17"/>
      <c r="B24" s="18"/>
      <c r="D24" s="30"/>
      <c r="E24" s="31"/>
    </row>
    <row r="26" spans="1:5" x14ac:dyDescent="0.25">
      <c r="A26" s="32"/>
      <c r="B26" s="26"/>
      <c r="C26" s="2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workbookViewId="0"/>
  </sheetViews>
  <sheetFormatPr baseColWidth="10" defaultRowHeight="15" x14ac:dyDescent="0.25"/>
  <cols>
    <col min="1" max="1" width="8" style="20" customWidth="1"/>
    <col min="2" max="2" width="5.5703125" style="16" customWidth="1"/>
    <col min="3" max="3" width="8.5703125" style="16" customWidth="1"/>
    <col min="4" max="4" width="11" style="16" customWidth="1"/>
    <col min="5" max="5" width="7.42578125" style="16" customWidth="1"/>
    <col min="6" max="6" width="8" style="16" customWidth="1"/>
    <col min="7" max="16384" width="11.42578125" style="16"/>
  </cols>
  <sheetData>
    <row r="1" spans="1:6" ht="64.5" customHeight="1" x14ac:dyDescent="0.25">
      <c r="A1" s="14" t="s">
        <v>1</v>
      </c>
      <c r="B1" s="14" t="s">
        <v>9</v>
      </c>
      <c r="C1" s="37" t="s">
        <v>26</v>
      </c>
      <c r="D1" s="15" t="s">
        <v>11</v>
      </c>
      <c r="E1" s="15" t="s">
        <v>12</v>
      </c>
      <c r="F1" s="15" t="s">
        <v>27</v>
      </c>
    </row>
    <row r="2" spans="1:6" x14ac:dyDescent="0.25">
      <c r="A2" s="17">
        <v>41760</v>
      </c>
      <c r="B2" s="18">
        <v>0</v>
      </c>
      <c r="D2" s="19">
        <f>D3/(1+C3/100)</f>
        <v>1339.033930683162</v>
      </c>
      <c r="E2" s="36">
        <v>100</v>
      </c>
    </row>
    <row r="3" spans="1:6" x14ac:dyDescent="0.25">
      <c r="A3" s="17">
        <v>41791</v>
      </c>
      <c r="B3" s="18">
        <v>1</v>
      </c>
      <c r="C3" s="20">
        <v>9.93</v>
      </c>
      <c r="D3" s="21">
        <v>1472</v>
      </c>
      <c r="E3" s="16">
        <f t="shared" ref="E3:E9" si="0">100*D3/$D$2</f>
        <v>109.93</v>
      </c>
      <c r="F3" s="16">
        <f>1+C3/100</f>
        <v>1.0992999999999999</v>
      </c>
    </row>
    <row r="4" spans="1:6" x14ac:dyDescent="0.25">
      <c r="A4" s="17">
        <v>41821</v>
      </c>
      <c r="B4" s="18">
        <v>2</v>
      </c>
      <c r="C4" s="20">
        <v>2.79</v>
      </c>
      <c r="D4" s="19">
        <f t="shared" ref="D4:D9" si="1">D3*(1+C4/100)</f>
        <v>1513.0688</v>
      </c>
      <c r="E4" s="16">
        <f t="shared" si="0"/>
        <v>112.99704700000001</v>
      </c>
      <c r="F4" s="16">
        <f>1+C4/100</f>
        <v>1.0279</v>
      </c>
    </row>
    <row r="5" spans="1:6" x14ac:dyDescent="0.25">
      <c r="A5" s="17">
        <v>41852</v>
      </c>
      <c r="B5" s="18">
        <v>3</v>
      </c>
      <c r="C5" s="20">
        <v>-0.73</v>
      </c>
      <c r="D5" s="19">
        <f t="shared" si="1"/>
        <v>1502.0233977600001</v>
      </c>
      <c r="E5" s="16">
        <f t="shared" si="0"/>
        <v>112.1721685569</v>
      </c>
      <c r="F5" s="16">
        <f t="shared" ref="F5:F9" si="2">1+C5/100</f>
        <v>0.99270000000000003</v>
      </c>
    </row>
    <row r="6" spans="1:6" x14ac:dyDescent="0.25">
      <c r="A6" s="17">
        <v>41883</v>
      </c>
      <c r="B6" s="18">
        <v>4</v>
      </c>
      <c r="C6" s="20">
        <v>-3.32</v>
      </c>
      <c r="D6" s="19">
        <f t="shared" si="1"/>
        <v>1452.1562209543681</v>
      </c>
      <c r="E6" s="16">
        <f t="shared" si="0"/>
        <v>108.44805256081094</v>
      </c>
      <c r="F6" s="16">
        <f t="shared" si="2"/>
        <v>0.96679999999999999</v>
      </c>
    </row>
    <row r="7" spans="1:6" x14ac:dyDescent="0.25">
      <c r="A7" s="17">
        <v>41913</v>
      </c>
      <c r="B7" s="18">
        <v>5</v>
      </c>
      <c r="C7" s="20">
        <v>7.89</v>
      </c>
      <c r="D7" s="19">
        <f t="shared" si="1"/>
        <v>1566.7313467876677</v>
      </c>
      <c r="E7" s="16">
        <f t="shared" si="0"/>
        <v>117.00460390785891</v>
      </c>
      <c r="F7" s="16">
        <f t="shared" si="2"/>
        <v>1.0789</v>
      </c>
    </row>
    <row r="8" spans="1:6" x14ac:dyDescent="0.25">
      <c r="A8" s="17">
        <v>41944</v>
      </c>
      <c r="B8" s="18">
        <v>6</v>
      </c>
      <c r="C8" s="20">
        <v>12.8</v>
      </c>
      <c r="D8" s="19">
        <f t="shared" si="1"/>
        <v>1767.2729591764894</v>
      </c>
      <c r="E8" s="16">
        <f t="shared" si="0"/>
        <v>131.98119320806487</v>
      </c>
      <c r="F8" s="16">
        <f t="shared" si="2"/>
        <v>1.1280000000000001</v>
      </c>
    </row>
    <row r="9" spans="1:6" x14ac:dyDescent="0.25">
      <c r="A9" s="17">
        <v>41974</v>
      </c>
      <c r="B9" s="18">
        <v>7</v>
      </c>
      <c r="C9" s="20">
        <v>9.61</v>
      </c>
      <c r="D9" s="19">
        <f t="shared" si="1"/>
        <v>1937.1078905533502</v>
      </c>
      <c r="E9" s="36">
        <f t="shared" si="0"/>
        <v>144.6645858753599</v>
      </c>
      <c r="F9" s="16">
        <f t="shared" si="2"/>
        <v>1.0961000000000001</v>
      </c>
    </row>
    <row r="10" spans="1:6" x14ac:dyDescent="0.25">
      <c r="A10" s="23" t="s">
        <v>13</v>
      </c>
      <c r="C10" s="22">
        <f>D9/D2</f>
        <v>1.4466458587535991</v>
      </c>
    </row>
    <row r="11" spans="1:6" x14ac:dyDescent="0.25">
      <c r="A11" s="23" t="s">
        <v>14</v>
      </c>
      <c r="C11" s="24">
        <f>C10^(1/7)</f>
        <v>1.0541657206717812</v>
      </c>
    </row>
    <row r="12" spans="1:6" x14ac:dyDescent="0.25">
      <c r="A12" s="23" t="s">
        <v>15</v>
      </c>
      <c r="C12" s="25">
        <v>5.4199999999999998E-2</v>
      </c>
    </row>
    <row r="13" spans="1:6" x14ac:dyDescent="0.25">
      <c r="A13" s="32">
        <v>42064</v>
      </c>
      <c r="B13" s="26"/>
      <c r="C13" s="26"/>
      <c r="D13" s="26">
        <f>D9*C11^3</f>
        <v>2269.2402564653571</v>
      </c>
      <c r="E13" s="26">
        <f>E9*C11^3</f>
        <v>169.46846562040537</v>
      </c>
    </row>
    <row r="15" spans="1:6" x14ac:dyDescent="0.25">
      <c r="D15" s="27"/>
    </row>
    <row r="16" spans="1:6" x14ac:dyDescent="0.25">
      <c r="A16" s="28"/>
      <c r="B16" s="28"/>
    </row>
    <row r="17" spans="1:5" x14ac:dyDescent="0.25">
      <c r="A17" s="17"/>
      <c r="B17" s="18"/>
    </row>
    <row r="18" spans="1:5" x14ac:dyDescent="0.25">
      <c r="A18" s="17"/>
      <c r="B18" s="18"/>
    </row>
    <row r="19" spans="1:5" x14ac:dyDescent="0.25">
      <c r="A19" s="17"/>
      <c r="B19" s="18"/>
    </row>
    <row r="20" spans="1:5" x14ac:dyDescent="0.25">
      <c r="A20" s="17"/>
      <c r="B20" s="18"/>
    </row>
    <row r="21" spans="1:5" x14ac:dyDescent="0.25">
      <c r="A21" s="17"/>
      <c r="B21" s="18"/>
    </row>
    <row r="22" spans="1:5" x14ac:dyDescent="0.25">
      <c r="A22" s="17"/>
      <c r="B22" s="18"/>
    </row>
    <row r="23" spans="1:5" x14ac:dyDescent="0.25">
      <c r="A23" s="17"/>
      <c r="B23" s="18"/>
      <c r="D23" s="29"/>
    </row>
    <row r="24" spans="1:5" x14ac:dyDescent="0.25">
      <c r="A24" s="17"/>
      <c r="B24" s="18"/>
      <c r="D24" s="30"/>
      <c r="E24" s="31"/>
    </row>
    <row r="26" spans="1:5" x14ac:dyDescent="0.25">
      <c r="A26" s="32"/>
      <c r="B26" s="26"/>
      <c r="C26" s="2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0"/>
  <sheetViews>
    <sheetView workbookViewId="0"/>
  </sheetViews>
  <sheetFormatPr baseColWidth="10" defaultRowHeight="12.75" x14ac:dyDescent="0.2"/>
  <cols>
    <col min="1" max="1" width="9.5703125" customWidth="1"/>
    <col min="2" max="2" width="7.140625" customWidth="1"/>
    <col min="3" max="3" width="13.7109375" customWidth="1"/>
    <col min="4" max="4" width="8.28515625" customWidth="1"/>
  </cols>
  <sheetData>
    <row r="1" spans="1:4" ht="19.5" customHeight="1" x14ac:dyDescent="0.25">
      <c r="A1" s="13" t="s">
        <v>8</v>
      </c>
      <c r="B1" s="12"/>
    </row>
    <row r="2" spans="1:4" x14ac:dyDescent="0.2">
      <c r="A2" s="9" t="s">
        <v>0</v>
      </c>
      <c r="B2" s="9" t="s">
        <v>1</v>
      </c>
      <c r="C2" s="8" t="s">
        <v>7</v>
      </c>
      <c r="D2" s="8" t="s">
        <v>6</v>
      </c>
    </row>
    <row r="3" spans="1:4" x14ac:dyDescent="0.2">
      <c r="A3" s="10">
        <v>2014</v>
      </c>
      <c r="B3" s="10">
        <v>12</v>
      </c>
      <c r="C3" s="1">
        <v>431.5</v>
      </c>
      <c r="D3" s="1">
        <v>1</v>
      </c>
    </row>
    <row r="4" spans="1:4" x14ac:dyDescent="0.2">
      <c r="A4" s="10">
        <v>2014</v>
      </c>
      <c r="B4" s="10">
        <v>11</v>
      </c>
      <c r="C4" s="1">
        <v>443.4</v>
      </c>
      <c r="D4" s="1">
        <v>1</v>
      </c>
    </row>
    <row r="5" spans="1:4" x14ac:dyDescent="0.2">
      <c r="A5" s="10">
        <v>2014</v>
      </c>
      <c r="B5" s="10">
        <v>10</v>
      </c>
      <c r="C5" s="1">
        <v>380.2</v>
      </c>
      <c r="D5" s="1">
        <v>1</v>
      </c>
    </row>
    <row r="6" spans="1:4" x14ac:dyDescent="0.2">
      <c r="A6" s="10">
        <v>2014</v>
      </c>
      <c r="B6" s="10">
        <v>9</v>
      </c>
      <c r="C6" s="1">
        <v>528.79999999999995</v>
      </c>
      <c r="D6" s="1">
        <v>1</v>
      </c>
    </row>
    <row r="7" spans="1:4" x14ac:dyDescent="0.2">
      <c r="A7" s="10">
        <v>2014</v>
      </c>
      <c r="B7" s="10">
        <v>8</v>
      </c>
      <c r="C7" s="1">
        <v>490.3</v>
      </c>
      <c r="D7" s="1">
        <v>1</v>
      </c>
    </row>
    <row r="8" spans="1:4" x14ac:dyDescent="0.2">
      <c r="A8" s="10">
        <v>2014</v>
      </c>
      <c r="B8" s="10">
        <v>7</v>
      </c>
      <c r="C8" s="1">
        <v>452.1</v>
      </c>
      <c r="D8" s="1">
        <v>1</v>
      </c>
    </row>
    <row r="9" spans="1:4" x14ac:dyDescent="0.2">
      <c r="A9" s="10">
        <v>2014</v>
      </c>
      <c r="B9" s="10">
        <v>6</v>
      </c>
      <c r="C9" s="1">
        <v>501.7</v>
      </c>
      <c r="D9" s="1">
        <v>1</v>
      </c>
    </row>
    <row r="10" spans="1:4" x14ac:dyDescent="0.2">
      <c r="A10" s="10">
        <v>2014</v>
      </c>
      <c r="B10" s="10">
        <v>5</v>
      </c>
      <c r="C10" s="11">
        <v>520</v>
      </c>
      <c r="D10" s="1">
        <v>1</v>
      </c>
    </row>
    <row r="11" spans="1:4" x14ac:dyDescent="0.2">
      <c r="A11" s="10">
        <v>2014</v>
      </c>
      <c r="B11" s="10">
        <v>4</v>
      </c>
      <c r="C11" s="1">
        <v>514.1</v>
      </c>
      <c r="D11" s="1">
        <v>1</v>
      </c>
    </row>
    <row r="12" spans="1:4" x14ac:dyDescent="0.2">
      <c r="A12" s="10">
        <v>2014</v>
      </c>
      <c r="B12" s="10">
        <v>3</v>
      </c>
      <c r="C12" s="1">
        <v>495.8</v>
      </c>
      <c r="D12" s="1">
        <v>1</v>
      </c>
    </row>
    <row r="13" spans="1:4" x14ac:dyDescent="0.2">
      <c r="A13" s="10">
        <v>2014</v>
      </c>
      <c r="B13" s="10">
        <v>2</v>
      </c>
      <c r="C13" s="1">
        <v>509.1</v>
      </c>
      <c r="D13" s="1">
        <v>1</v>
      </c>
    </row>
    <row r="14" spans="1:4" x14ac:dyDescent="0.2">
      <c r="A14" s="10">
        <v>2014</v>
      </c>
      <c r="B14" s="10">
        <v>1</v>
      </c>
      <c r="C14" s="1">
        <v>480.3</v>
      </c>
      <c r="D14" s="1">
        <v>1</v>
      </c>
    </row>
    <row r="15" spans="1:4" x14ac:dyDescent="0.2">
      <c r="A15" s="10">
        <v>2013</v>
      </c>
      <c r="B15" s="10">
        <v>12</v>
      </c>
      <c r="C15" s="1">
        <v>498.7</v>
      </c>
      <c r="D15" s="1">
        <v>1</v>
      </c>
    </row>
    <row r="16" spans="1:4" x14ac:dyDescent="0.2">
      <c r="A16" s="10">
        <v>2013</v>
      </c>
      <c r="B16" s="10">
        <v>11</v>
      </c>
      <c r="C16" s="1">
        <v>454.3</v>
      </c>
      <c r="D16" s="1">
        <v>1</v>
      </c>
    </row>
    <row r="17" spans="1:4" x14ac:dyDescent="0.2">
      <c r="A17" s="10">
        <v>2013</v>
      </c>
      <c r="B17" s="10">
        <v>10</v>
      </c>
      <c r="C17" s="1">
        <v>440.1</v>
      </c>
      <c r="D17" s="1">
        <v>1</v>
      </c>
    </row>
    <row r="18" spans="1:4" x14ac:dyDescent="0.2">
      <c r="A18" s="10">
        <v>2013</v>
      </c>
      <c r="B18" s="10">
        <v>9</v>
      </c>
      <c r="C18" s="1">
        <v>501.9</v>
      </c>
      <c r="D18" s="1">
        <v>1</v>
      </c>
    </row>
    <row r="19" spans="1:4" x14ac:dyDescent="0.2">
      <c r="A19" s="10">
        <v>2013</v>
      </c>
      <c r="B19" s="10">
        <v>8</v>
      </c>
      <c r="C19" s="1">
        <v>463.1</v>
      </c>
      <c r="D19" s="1">
        <v>1</v>
      </c>
    </row>
    <row r="20" spans="1:4" x14ac:dyDescent="0.2">
      <c r="A20" s="10">
        <v>2013</v>
      </c>
      <c r="B20" s="10">
        <v>7</v>
      </c>
      <c r="C20" s="1">
        <v>542.6</v>
      </c>
      <c r="D20" s="1">
        <v>1</v>
      </c>
    </row>
    <row r="21" spans="1:4" x14ac:dyDescent="0.2">
      <c r="A21" s="10">
        <v>2013</v>
      </c>
      <c r="B21" s="10">
        <v>6</v>
      </c>
      <c r="C21" s="1">
        <v>496.8</v>
      </c>
      <c r="D21" s="1">
        <v>1</v>
      </c>
    </row>
    <row r="22" spans="1:4" x14ac:dyDescent="0.2">
      <c r="A22" s="10">
        <v>2013</v>
      </c>
      <c r="B22" s="10">
        <v>5</v>
      </c>
      <c r="C22" s="11">
        <v>466</v>
      </c>
      <c r="D22" s="1">
        <v>1</v>
      </c>
    </row>
    <row r="23" spans="1:4" x14ac:dyDescent="0.2">
      <c r="A23" s="10">
        <v>2013</v>
      </c>
      <c r="B23" s="10">
        <v>4</v>
      </c>
      <c r="C23" s="1">
        <v>422.1</v>
      </c>
      <c r="D23" s="1">
        <v>1</v>
      </c>
    </row>
    <row r="24" spans="1:4" x14ac:dyDescent="0.2">
      <c r="A24" s="10">
        <v>2013</v>
      </c>
      <c r="B24" s="10">
        <v>3</v>
      </c>
      <c r="C24" s="1">
        <v>436.2</v>
      </c>
      <c r="D24" s="1">
        <v>1</v>
      </c>
    </row>
    <row r="25" spans="1:4" x14ac:dyDescent="0.2">
      <c r="A25" s="10">
        <v>2013</v>
      </c>
      <c r="B25" s="10">
        <v>2</v>
      </c>
      <c r="C25" s="1">
        <v>439.8</v>
      </c>
      <c r="D25" s="1">
        <v>1</v>
      </c>
    </row>
    <row r="26" spans="1:4" x14ac:dyDescent="0.2">
      <c r="A26" s="10">
        <v>2013</v>
      </c>
      <c r="B26" s="10">
        <v>1</v>
      </c>
      <c r="C26" s="1">
        <v>431.7</v>
      </c>
      <c r="D26" s="1">
        <v>1</v>
      </c>
    </row>
    <row r="27" spans="1:4" x14ac:dyDescent="0.2">
      <c r="A27" s="10">
        <v>2012</v>
      </c>
      <c r="B27" s="10">
        <v>12</v>
      </c>
      <c r="C27" s="1">
        <v>459.5</v>
      </c>
      <c r="D27" s="1">
        <v>1</v>
      </c>
    </row>
    <row r="28" spans="1:4" x14ac:dyDescent="0.2">
      <c r="A28" s="10">
        <v>2012</v>
      </c>
      <c r="B28" s="10">
        <v>11</v>
      </c>
      <c r="C28" s="1">
        <v>464.6</v>
      </c>
      <c r="D28" s="1">
        <v>1</v>
      </c>
    </row>
    <row r="29" spans="1:4" x14ac:dyDescent="0.2">
      <c r="A29" s="10">
        <v>2012</v>
      </c>
      <c r="B29" s="10">
        <v>10</v>
      </c>
      <c r="C29" s="1">
        <v>488.3</v>
      </c>
      <c r="D29" s="1">
        <v>1</v>
      </c>
    </row>
    <row r="30" spans="1:4" x14ac:dyDescent="0.2">
      <c r="A30" s="10">
        <v>2012</v>
      </c>
      <c r="B30" s="10">
        <v>9</v>
      </c>
      <c r="C30" s="1">
        <v>531.79999999999995</v>
      </c>
      <c r="D30" s="1">
        <v>1</v>
      </c>
    </row>
    <row r="31" spans="1:4" x14ac:dyDescent="0.2">
      <c r="A31" s="10">
        <v>2012</v>
      </c>
      <c r="B31" s="10">
        <v>8</v>
      </c>
      <c r="C31" s="1">
        <v>564.9</v>
      </c>
      <c r="D31" s="1">
        <v>1</v>
      </c>
    </row>
    <row r="32" spans="1:4" x14ac:dyDescent="0.2">
      <c r="A32" s="10">
        <v>2012</v>
      </c>
      <c r="B32" s="10">
        <v>7</v>
      </c>
      <c r="C32" s="1">
        <v>513</v>
      </c>
      <c r="D32" s="1">
        <v>1</v>
      </c>
    </row>
    <row r="33" spans="1:4" x14ac:dyDescent="0.2">
      <c r="A33" s="10">
        <v>2012</v>
      </c>
      <c r="B33" s="10">
        <v>6</v>
      </c>
      <c r="C33" s="1">
        <v>422.6</v>
      </c>
      <c r="D33" s="1">
        <v>1</v>
      </c>
    </row>
    <row r="34" spans="1:4" x14ac:dyDescent="0.2">
      <c r="A34" s="10">
        <v>2012</v>
      </c>
      <c r="B34" s="10">
        <v>5</v>
      </c>
      <c r="C34" s="1">
        <v>415</v>
      </c>
      <c r="D34" s="1">
        <v>1</v>
      </c>
    </row>
    <row r="35" spans="1:4" x14ac:dyDescent="0.2">
      <c r="A35" s="10">
        <v>2012</v>
      </c>
      <c r="B35" s="10">
        <v>4</v>
      </c>
      <c r="C35" s="1">
        <v>393.9</v>
      </c>
      <c r="D35" s="1">
        <v>1</v>
      </c>
    </row>
    <row r="36" spans="1:4" x14ac:dyDescent="0.2">
      <c r="A36" s="10">
        <v>2012</v>
      </c>
      <c r="B36" s="10">
        <v>3</v>
      </c>
      <c r="C36" s="1">
        <v>366</v>
      </c>
      <c r="D36" s="1">
        <v>1</v>
      </c>
    </row>
    <row r="37" spans="1:4" x14ac:dyDescent="0.2">
      <c r="A37" s="10">
        <v>2012</v>
      </c>
      <c r="B37" s="10">
        <v>2</v>
      </c>
      <c r="C37" s="1">
        <v>330.3</v>
      </c>
      <c r="D37" s="1">
        <v>1</v>
      </c>
    </row>
    <row r="38" spans="1:4" x14ac:dyDescent="0.2">
      <c r="A38" s="10">
        <v>2012</v>
      </c>
      <c r="B38" s="10">
        <v>1</v>
      </c>
      <c r="C38" s="1">
        <v>309.5</v>
      </c>
      <c r="D38" s="1">
        <v>1</v>
      </c>
    </row>
    <row r="39" spans="1:4" x14ac:dyDescent="0.2">
      <c r="A39" s="10">
        <v>2011</v>
      </c>
      <c r="B39" s="10">
        <v>12</v>
      </c>
      <c r="C39" s="1">
        <v>281.60000000000002</v>
      </c>
      <c r="D39" s="1">
        <v>1</v>
      </c>
    </row>
    <row r="40" spans="1:4" x14ac:dyDescent="0.2">
      <c r="A40" s="10">
        <v>2011</v>
      </c>
      <c r="B40" s="10">
        <v>11</v>
      </c>
      <c r="C40" s="1">
        <v>288.8</v>
      </c>
      <c r="D40" s="1">
        <v>1</v>
      </c>
    </row>
    <row r="41" spans="1:4" x14ac:dyDescent="0.2">
      <c r="A41" s="10">
        <v>2011</v>
      </c>
      <c r="B41" s="10">
        <v>10</v>
      </c>
      <c r="C41" s="1">
        <v>301.39999999999998</v>
      </c>
      <c r="D41" s="1">
        <v>1</v>
      </c>
    </row>
    <row r="42" spans="1:4" x14ac:dyDescent="0.2">
      <c r="A42" s="10">
        <v>2011</v>
      </c>
      <c r="B42" s="10">
        <v>9</v>
      </c>
      <c r="C42" s="1">
        <v>337.8</v>
      </c>
      <c r="D42" s="1">
        <v>1</v>
      </c>
    </row>
    <row r="43" spans="1:4" x14ac:dyDescent="0.2">
      <c r="A43" s="10">
        <v>2011</v>
      </c>
      <c r="B43" s="10">
        <v>8</v>
      </c>
      <c r="C43" s="1">
        <v>349.6</v>
      </c>
      <c r="D43" s="1">
        <v>1</v>
      </c>
    </row>
    <row r="44" spans="1:4" x14ac:dyDescent="0.2">
      <c r="A44" s="10">
        <v>2011</v>
      </c>
      <c r="B44" s="10">
        <v>7</v>
      </c>
      <c r="C44" s="1">
        <v>345.9</v>
      </c>
      <c r="D44" s="1">
        <v>1</v>
      </c>
    </row>
    <row r="45" spans="1:4" x14ac:dyDescent="0.2">
      <c r="A45" s="10">
        <v>2011</v>
      </c>
      <c r="B45" s="10">
        <v>6</v>
      </c>
      <c r="C45" s="1">
        <v>347.5</v>
      </c>
      <c r="D45" s="1">
        <v>1</v>
      </c>
    </row>
    <row r="46" spans="1:4" x14ac:dyDescent="0.2">
      <c r="A46" s="10">
        <v>2011</v>
      </c>
      <c r="B46" s="10">
        <v>5</v>
      </c>
      <c r="C46" s="1">
        <v>342.5</v>
      </c>
      <c r="D46" s="1">
        <v>1</v>
      </c>
    </row>
    <row r="47" spans="1:4" x14ac:dyDescent="0.2">
      <c r="A47" s="10">
        <v>2011</v>
      </c>
      <c r="B47" s="10">
        <v>4</v>
      </c>
      <c r="C47" s="1">
        <v>336.2</v>
      </c>
      <c r="D47" s="1">
        <v>1</v>
      </c>
    </row>
    <row r="48" spans="1:4" x14ac:dyDescent="0.2">
      <c r="A48" s="10">
        <v>2011</v>
      </c>
      <c r="B48" s="10">
        <v>3</v>
      </c>
      <c r="C48" s="1">
        <v>345.4</v>
      </c>
      <c r="D48" s="1">
        <v>1</v>
      </c>
    </row>
    <row r="49" spans="1:4" x14ac:dyDescent="0.2">
      <c r="A49" s="10">
        <v>2011</v>
      </c>
      <c r="B49" s="10">
        <v>2</v>
      </c>
      <c r="C49" s="1">
        <v>358.1</v>
      </c>
      <c r="D49" s="1">
        <v>1</v>
      </c>
    </row>
    <row r="50" spans="1:4" x14ac:dyDescent="0.2">
      <c r="A50" s="10">
        <v>2011</v>
      </c>
      <c r="B50" s="10">
        <v>1</v>
      </c>
      <c r="C50" s="1">
        <v>369.2</v>
      </c>
      <c r="D50" s="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16"/>
  <sheetViews>
    <sheetView workbookViewId="0">
      <selection activeCell="A2" sqref="A2"/>
    </sheetView>
  </sheetViews>
  <sheetFormatPr baseColWidth="10" defaultRowHeight="12.75" x14ac:dyDescent="0.2"/>
  <cols>
    <col min="1" max="1" width="14.5703125" bestFit="1" customWidth="1"/>
    <col min="2" max="2" width="5" customWidth="1"/>
  </cols>
  <sheetData>
    <row r="2" spans="1:2" ht="12" customHeight="1" x14ac:dyDescent="0.2"/>
    <row r="3" spans="1:2" s="33" customFormat="1" x14ac:dyDescent="0.2">
      <c r="A3" s="3" t="s">
        <v>4</v>
      </c>
      <c r="B3" s="5"/>
    </row>
    <row r="4" spans="1:2" s="33" customFormat="1" x14ac:dyDescent="0.2">
      <c r="A4" s="3" t="s">
        <v>2</v>
      </c>
      <c r="B4" s="5" t="s">
        <v>5</v>
      </c>
    </row>
    <row r="5" spans="1:2" s="33" customFormat="1" x14ac:dyDescent="0.2">
      <c r="A5" s="2" t="s">
        <v>16</v>
      </c>
      <c r="B5" s="6">
        <v>4</v>
      </c>
    </row>
    <row r="6" spans="1:2" s="33" customFormat="1" x14ac:dyDescent="0.2">
      <c r="A6" s="4" t="s">
        <v>17</v>
      </c>
      <c r="B6" s="7">
        <v>3</v>
      </c>
    </row>
    <row r="7" spans="1:2" s="33" customFormat="1" x14ac:dyDescent="0.2">
      <c r="A7" s="4" t="s">
        <v>18</v>
      </c>
      <c r="B7" s="7">
        <v>8</v>
      </c>
    </row>
    <row r="8" spans="1:2" s="33" customFormat="1" x14ac:dyDescent="0.2">
      <c r="A8" s="4" t="s">
        <v>19</v>
      </c>
      <c r="B8" s="7">
        <v>2</v>
      </c>
    </row>
    <row r="9" spans="1:2" s="33" customFormat="1" x14ac:dyDescent="0.2">
      <c r="A9" s="4" t="s">
        <v>20</v>
      </c>
      <c r="B9" s="7">
        <v>3</v>
      </c>
    </row>
    <row r="10" spans="1:2" s="33" customFormat="1" x14ac:dyDescent="0.2">
      <c r="A10" s="4" t="s">
        <v>21</v>
      </c>
      <c r="B10" s="7">
        <v>9</v>
      </c>
    </row>
    <row r="11" spans="1:2" s="33" customFormat="1" x14ac:dyDescent="0.2">
      <c r="A11" s="4" t="s">
        <v>22</v>
      </c>
      <c r="B11" s="7">
        <v>5</v>
      </c>
    </row>
    <row r="12" spans="1:2" s="33" customFormat="1" x14ac:dyDescent="0.2">
      <c r="A12" s="4" t="s">
        <v>23</v>
      </c>
      <c r="B12" s="7">
        <v>9</v>
      </c>
    </row>
    <row r="13" spans="1:2" s="33" customFormat="1" x14ac:dyDescent="0.2">
      <c r="A13" s="4" t="s">
        <v>24</v>
      </c>
      <c r="B13" s="7">
        <v>4</v>
      </c>
    </row>
    <row r="14" spans="1:2" s="33" customFormat="1" x14ac:dyDescent="0.2">
      <c r="A14" s="4" t="s">
        <v>25</v>
      </c>
      <c r="B14" s="7">
        <v>1</v>
      </c>
    </row>
    <row r="15" spans="1:2" s="33" customFormat="1" ht="15" x14ac:dyDescent="0.25">
      <c r="A15" s="34" t="s">
        <v>3</v>
      </c>
      <c r="B15" s="35">
        <v>48</v>
      </c>
    </row>
    <row r="16" spans="1:2" s="33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3 étudiant</vt:lpstr>
      <vt:lpstr>3 corrigé</vt:lpstr>
      <vt:lpstr>6 données</vt:lpstr>
      <vt:lpstr>6 corrigé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RM</dc:creator>
  <cp:lastModifiedBy>Christophe DEFOSSE</cp:lastModifiedBy>
  <dcterms:created xsi:type="dcterms:W3CDTF">2015-02-01T21:10:24Z</dcterms:created>
  <dcterms:modified xsi:type="dcterms:W3CDTF">2020-10-14T15:21:14Z</dcterms:modified>
</cp:coreProperties>
</file>